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ossiers communs Recettes Finances\MODIFICATION BUDGETAIRE\synthese mb3 2025\"/>
    </mc:Choice>
  </mc:AlternateContent>
  <xr:revisionPtr revIDLastSave="0" documentId="13_ncr:1_{C5C1D1E2-95E9-4E6E-9C6B-2E7CAE7475CD}" xr6:coauthVersionLast="47" xr6:coauthVersionMax="47" xr10:uidLastSave="{00000000-0000-0000-0000-000000000000}"/>
  <bookViews>
    <workbookView xWindow="-1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</calcChain>
</file>

<file path=xl/sharedStrings.xml><?xml version="1.0" encoding="utf-8"?>
<sst xmlns="http://schemas.openxmlformats.org/spreadsheetml/2006/main" count="186" uniqueCount="99">
  <si>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</si>
  <si>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</si>
  <si>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</si>
  <si>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</si>
  <si>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</si>
  <si>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</si>
  <si>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</si>
  <si>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</si>
  <si>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</si>
  <si>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</si>
  <si>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</si>
  <si>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</si>
  <si>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</si>
  <si>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</si>
  <si>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</si>
  <si>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</si>
  <si>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</si>
  <si>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</si>
  <si>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</si>
  <si>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</si>
  <si>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</si>
  <si>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</si>
  <si>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</si>
  <si>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</si>
  <si>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</si>
  <si>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</si>
  <si>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</si>
  <si>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</si>
  <si>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</si>
  <si>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</si>
  <si>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</si>
  <si>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</si>
  <si>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</si>
  <si>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</si>
  <si>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</si>
  <si>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</si>
  <si>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</si>
  <si>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</si>
  <si>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</si>
  <si>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</si>
  <si>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</si>
  <si>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</si>
  <si>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</si>
  <si>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</si>
  <si>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</si>
  <si>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</si>
  <si>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</si>
  <si>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</si>
  <si>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</si>
  <si>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</si>
  <si>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</si>
  <si>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</si>
  <si>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</si>
  <si>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</si>
  <si>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</si>
  <si>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</si>
  <si>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</si>
  <si>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</si>
  <si>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</si>
  <si>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</si>
  <si>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</si>
  <si>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</si>
  <si>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</si>
  <si>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</si>
  <si>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</si>
  <si>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</si>
  <si>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</si>
  <si>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</si>
  <si>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</si>
  <si>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</si>
  <si>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</si>
  <si>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</si>
  <si>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</si>
  <si>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</si>
  <si>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</si>
  <si>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</si>
  <si>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</si>
  <si>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</si>
  <si>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Commune De Mettet</t>
  </si>
  <si>
    <t>Administration communale de :</t>
  </si>
  <si>
    <t>COMMUNE DE METTET</t>
  </si>
  <si>
    <t>Place Meunier 1</t>
  </si>
  <si>
    <t>5640 METTET</t>
  </si>
  <si>
    <t>www.mettet.be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</si>
  <si>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</si>
  <si>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</si>
  <si>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</si>
  <si>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</si>
  <si>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</si>
  <si>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 xml:space="preserve">Laetitia DEPLANQUE </t>
  </si>
  <si>
    <t>071720095</t>
  </si>
  <si>
    <t>laetitia.deplanque@mettet.be</t>
  </si>
  <si>
    <t>Marie-Noëlle BOCART</t>
  </si>
  <si>
    <t>071720094</t>
  </si>
  <si>
    <t>marie-noelle.bocart@mettet.be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</si>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</sst>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63071.10000000149</c:v>
                </c:pt>
                <c:pt idx="1">
                  <c:v>0</c:v>
                </c:pt>
                <c:pt idx="2">
                  <c:v>1014412.2800000049</c:v>
                </c:pt>
                <c:pt idx="3">
                  <c:v>0</c:v>
                </c:pt>
                <c:pt idx="4">
                  <c:v>99065.809999994934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1572881.9400000013</c:v>
                </c:pt>
                <c:pt idx="1">
                  <c:v>1439682.3499999996</c:v>
                </c:pt>
                <c:pt idx="2">
                  <c:v>1642662.0500000082</c:v>
                </c:pt>
                <c:pt idx="3">
                  <c:v>631375.78999999538</c:v>
                </c:pt>
                <c:pt idx="4">
                  <c:v>975520.62999999523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14370198.43</c:v>
                </c:pt>
                <c:pt idx="1">
                  <c:v>15955706.109999999</c:v>
                </c:pt>
                <c:pt idx="2">
                  <c:v>16783466.07</c:v>
                </c:pt>
                <c:pt idx="3">
                  <c:v>18469298.240000002</c:v>
                </c:pt>
                <c:pt idx="4">
                  <c:v>18922890.780000001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14433269.530000001</c:v>
                </c:pt>
                <c:pt idx="1">
                  <c:v>15955706.109999999</c:v>
                </c:pt>
                <c:pt idx="2">
                  <c:v>17797878.350000005</c:v>
                </c:pt>
                <c:pt idx="3">
                  <c:v>18469298.239999998</c:v>
                </c:pt>
                <c:pt idx="4">
                  <c:v>19021956.589999996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8616735.8699999992</c:v>
                </c:pt>
                <c:pt idx="1">
                  <c:v>10428634.640000001</c:v>
                </c:pt>
                <c:pt idx="2">
                  <c:v>13429622.810000001</c:v>
                </c:pt>
                <c:pt idx="3">
                  <c:v>16390703.48</c:v>
                </c:pt>
                <c:pt idx="4">
                  <c:v>15716339.42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8691418.1500000004</c:v>
                </c:pt>
                <c:pt idx="1">
                  <c:v>10036232.369999999</c:v>
                </c:pt>
                <c:pt idx="2">
                  <c:v>10666681.710000001</c:v>
                </c:pt>
                <c:pt idx="3">
                  <c:v>14384631.23</c:v>
                </c:pt>
                <c:pt idx="4">
                  <c:v>16553591.42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92087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8"/>
      <c r="E23" s="168"/>
      <c r="F23" s="168"/>
      <c r="G23" s="168"/>
      <c r="H23" s="168"/>
      <c r="I23" s="169"/>
      <c r="J23" s="261"/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53" t="s">
        <v>36</v>
      </c>
      <c r="D25" s="148"/>
      <c r="E25" s="148"/>
      <c r="F25" s="148"/>
      <c r="G25" s="148"/>
      <c r="H25" s="148"/>
      <c r="I25" s="149"/>
      <c r="J25" s="261"/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88</v>
      </c>
      <c r="K27" s="139"/>
      <c r="L27" s="93"/>
      <c r="M27" s="94"/>
      <c r="O27" s="148" t="s">
        <v>1</v>
      </c>
      <c r="P27" s="148"/>
      <c r="Q27" s="149"/>
      <c r="R27" s="171">
        <v>2025</v>
      </c>
      <c r="S27" s="172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89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90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>
      <c r="C31" s="153" t="s">
        <v>6</v>
      </c>
      <c r="D31" s="148"/>
      <c r="E31" s="148"/>
      <c r="F31" s="148"/>
      <c r="G31" s="148"/>
      <c r="H31" s="148"/>
      <c r="I31" s="148"/>
      <c r="J31" s="265"/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91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92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93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>
      <c r="C36" s="153" t="s">
        <v>6</v>
      </c>
      <c r="D36" s="148"/>
      <c r="E36" s="148"/>
      <c r="F36" s="148"/>
      <c r="G36" s="148"/>
      <c r="H36" s="148"/>
      <c r="I36" s="148"/>
      <c r="J36" s="265"/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94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92087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2021</v>
      </c>
      <c r="I8" s="179"/>
      <c r="J8" s="179"/>
      <c r="K8" s="179">
        <f>N8-1</f>
        <v>2022</v>
      </c>
      <c r="L8" s="179"/>
      <c r="M8" s="179"/>
      <c r="N8" s="179">
        <f>Q8-1</f>
        <v>2023</v>
      </c>
      <c r="O8" s="179"/>
      <c r="P8" s="179"/>
      <c r="Q8" s="179">
        <f>T8-1</f>
        <v>2024</v>
      </c>
      <c r="R8" s="179"/>
      <c r="S8" s="179"/>
      <c r="T8" s="179">
        <f>X2</f>
        <v>2025</v>
      </c>
      <c r="U8" s="179"/>
      <c r="V8" s="179"/>
    </row>
    <row r="9" spans="1:24" ht="18.399999999999999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63071.10000000149</v>
      </c>
      <c r="I9" s="174"/>
      <c r="J9" s="175"/>
      <c r="K9" s="173">
        <f>'Ordinaire GE'!K26-'Ordinaire GE'!K15</f>
        <v>0</v>
      </c>
      <c r="L9" s="174"/>
      <c r="M9" s="175"/>
      <c r="N9" s="173">
        <f>'Ordinaire GE'!N26-'Ordinaire GE'!N15</f>
        <v>1014412.2800000049</v>
      </c>
      <c r="O9" s="174"/>
      <c r="P9" s="175"/>
      <c r="Q9" s="173">
        <f>'Ordinaire GE'!Q26-'Ordinaire GE'!Q15</f>
        <v>0</v>
      </c>
      <c r="R9" s="174"/>
      <c r="S9" s="175"/>
      <c r="T9" s="173">
        <f>'Ordinaire GE'!T26-'Ordinaire GE'!T15</f>
        <v>99065.809999994934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1572881.9400000013</v>
      </c>
      <c r="I10" s="177"/>
      <c r="J10" s="178"/>
      <c r="K10" s="176">
        <f>'Ordinaire GE'!K29-'Ordinaire GE'!K18</f>
        <v>1439682.3499999996</v>
      </c>
      <c r="L10" s="177"/>
      <c r="M10" s="178"/>
      <c r="N10" s="176">
        <f>'Ordinaire GE'!N29-'Ordinaire GE'!N18</f>
        <v>1642662.0500000082</v>
      </c>
      <c r="O10" s="177"/>
      <c r="P10" s="178"/>
      <c r="Q10" s="176">
        <f>'Ordinaire GE'!Q29-'Ordinaire GE'!Q18</f>
        <v>631375.78999999538</v>
      </c>
      <c r="R10" s="177"/>
      <c r="S10" s="178"/>
      <c r="T10" s="176">
        <f>'Ordinaire GE'!T29-'Ordinaire GE'!T18</f>
        <v>975520.62999999523</v>
      </c>
      <c r="U10" s="177"/>
      <c r="V10" s="178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92087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95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5840787.4900000002</v>
      </c>
      <c r="I10" s="213">
        <v>5512664.2599999998</v>
      </c>
      <c r="J10" s="214">
        <v>5512664.2599999998</v>
      </c>
      <c r="K10" s="269">
        <v>6049654.3300000001</v>
      </c>
      <c r="L10" s="213">
        <v>5512664.2599999998</v>
      </c>
      <c r="M10" s="214">
        <v>5512664.2599999998</v>
      </c>
      <c r="N10" s="269">
        <v>6596482.7599999998</v>
      </c>
      <c r="O10" s="213">
        <v>5512664.2599999998</v>
      </c>
      <c r="P10" s="214">
        <v>5512664.2599999998</v>
      </c>
      <c r="Q10" s="269">
        <v>6813406.04</v>
      </c>
      <c r="R10" s="213">
        <v>5512664.2599999998</v>
      </c>
      <c r="S10" s="214">
        <v>5512664.2599999998</v>
      </c>
      <c r="T10" s="269">
        <v>7283723.9500000002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2792839.94</v>
      </c>
      <c r="I11" s="209">
        <v>2726342.74</v>
      </c>
      <c r="J11" s="210">
        <v>2726342.74</v>
      </c>
      <c r="K11" s="270">
        <v>2956231.29</v>
      </c>
      <c r="L11" s="209">
        <v>2726342.74</v>
      </c>
      <c r="M11" s="210">
        <v>2726342.74</v>
      </c>
      <c r="N11" s="270">
        <v>3266067.56</v>
      </c>
      <c r="O11" s="209">
        <v>2726342.74</v>
      </c>
      <c r="P11" s="210">
        <v>2726342.74</v>
      </c>
      <c r="Q11" s="270">
        <v>3338742.24</v>
      </c>
      <c r="R11" s="209">
        <v>2726342.74</v>
      </c>
      <c r="S11" s="210">
        <v>2726342.74</v>
      </c>
      <c r="T11" s="270">
        <v>3604454.51</v>
      </c>
      <c r="U11" s="209">
        <v>2726342.74</v>
      </c>
      <c r="V11" s="210">
        <v>2726342.74</v>
      </c>
    </row>
    <row r="12" spans="1:24" ht="18.399999999999999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4282932.9800000004</v>
      </c>
      <c r="I12" s="209">
        <v>4264832.04</v>
      </c>
      <c r="J12" s="210">
        <v>4264832.04</v>
      </c>
      <c r="K12" s="270">
        <v>4282321.7699999996</v>
      </c>
      <c r="L12" s="209">
        <v>4264832.04</v>
      </c>
      <c r="M12" s="210">
        <v>4264832.04</v>
      </c>
      <c r="N12" s="270">
        <v>5257514.2699999996</v>
      </c>
      <c r="O12" s="209">
        <v>4264832.04</v>
      </c>
      <c r="P12" s="210">
        <v>4264832.04</v>
      </c>
      <c r="Q12" s="270">
        <v>5248157.41</v>
      </c>
      <c r="R12" s="209">
        <v>4264832.04</v>
      </c>
      <c r="S12" s="210">
        <v>4264832.04</v>
      </c>
      <c r="T12" s="270">
        <v>5954457.2400000002</v>
      </c>
      <c r="U12" s="209">
        <v>4264832.04</v>
      </c>
      <c r="V12" s="210">
        <v>4264832.04</v>
      </c>
    </row>
    <row r="13" spans="1:24" ht="18.399999999999999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1453638.02</v>
      </c>
      <c r="I13" s="209">
        <v>41563.69</v>
      </c>
      <c r="J13" s="210">
        <v>41563.69</v>
      </c>
      <c r="K13" s="270">
        <v>1532594.04</v>
      </c>
      <c r="L13" s="209">
        <v>41563.69</v>
      </c>
      <c r="M13" s="210">
        <v>41563.69</v>
      </c>
      <c r="N13" s="270">
        <v>1663401.48</v>
      </c>
      <c r="O13" s="209">
        <v>41563.69</v>
      </c>
      <c r="P13" s="210">
        <v>41563.69</v>
      </c>
      <c r="Q13" s="270">
        <v>2068992.55</v>
      </c>
      <c r="R13" s="209">
        <v>41563.69</v>
      </c>
      <c r="S13" s="210">
        <v>41563.69</v>
      </c>
      <c r="T13" s="270">
        <v>2080255.08</v>
      </c>
      <c r="U13" s="209">
        <v>41563.69</v>
      </c>
      <c r="V13" s="210">
        <v>41563.69</v>
      </c>
    </row>
    <row r="14" spans="1:24" ht="18.399999999999999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1134904.68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1000000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14370198.43</v>
      </c>
      <c r="I15" s="207"/>
      <c r="J15" s="208"/>
      <c r="K15" s="207">
        <f>SUM(K10:K14)</f>
        <v>15955706.109999999</v>
      </c>
      <c r="L15" s="207"/>
      <c r="M15" s="207"/>
      <c r="N15" s="206">
        <f>SUM(N10:N14)</f>
        <v>16783466.07</v>
      </c>
      <c r="O15" s="207"/>
      <c r="P15" s="208"/>
      <c r="Q15" s="207">
        <f>SUM(Q10:Q14)</f>
        <v>18469298.240000002</v>
      </c>
      <c r="R15" s="207"/>
      <c r="S15" s="208"/>
      <c r="T15" s="207">
        <f>SUM(T10:T14)</f>
        <v>18922890.780000001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155645.09</v>
      </c>
      <c r="I16" s="199">
        <v>1521059.02</v>
      </c>
      <c r="J16" s="200">
        <v>2351270.66</v>
      </c>
      <c r="K16" s="272">
        <v>276539.51</v>
      </c>
      <c r="L16" s="199">
        <v>1659060.83</v>
      </c>
      <c r="M16" s="200">
        <v>1521059.02</v>
      </c>
      <c r="N16" s="272">
        <v>902164.32</v>
      </c>
      <c r="O16" s="199">
        <v>2230351.92</v>
      </c>
      <c r="P16" s="200">
        <v>1659060.83</v>
      </c>
      <c r="Q16" s="272">
        <v>1437040.5</v>
      </c>
      <c r="R16" s="199">
        <v>2351270.66</v>
      </c>
      <c r="S16" s="200">
        <v>2230351.92</v>
      </c>
      <c r="T16" s="272">
        <v>789827.18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1018075</v>
      </c>
      <c r="I17" s="204">
        <v>1192323.53</v>
      </c>
      <c r="J17" s="205">
        <v>824300.6</v>
      </c>
      <c r="K17" s="271">
        <v>83260</v>
      </c>
      <c r="L17" s="204">
        <v>4295659.8600000003</v>
      </c>
      <c r="M17" s="205">
        <v>1192323.53</v>
      </c>
      <c r="N17" s="271">
        <v>1268597.24</v>
      </c>
      <c r="O17" s="204">
        <v>1045347.08</v>
      </c>
      <c r="P17" s="205">
        <v>4295659.8600000003</v>
      </c>
      <c r="Q17" s="271">
        <v>1647464.89</v>
      </c>
      <c r="R17" s="204">
        <v>824300.6</v>
      </c>
      <c r="S17" s="205">
        <v>1045347.08</v>
      </c>
      <c r="T17" s="271">
        <v>0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15543918.52</v>
      </c>
      <c r="I18" s="194"/>
      <c r="J18" s="195"/>
      <c r="K18" s="194">
        <f>SUM(K15:K17)</f>
        <v>16315505.619999999</v>
      </c>
      <c r="L18" s="194"/>
      <c r="M18" s="194"/>
      <c r="N18" s="193">
        <f>SUM(N15:N17)</f>
        <v>18954227.629999999</v>
      </c>
      <c r="O18" s="194"/>
      <c r="P18" s="195"/>
      <c r="Q18" s="193">
        <f>SUM(Q15:Q17)</f>
        <v>21553803.630000003</v>
      </c>
      <c r="R18" s="194"/>
      <c r="S18" s="195"/>
      <c r="T18" s="193">
        <f>SUM(T15:T17)</f>
        <v>19712717.960000001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96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720307.89</v>
      </c>
      <c r="I22" s="213">
        <v>373432.17</v>
      </c>
      <c r="J22" s="214">
        <v>697745.74</v>
      </c>
      <c r="K22" s="269">
        <v>675395</v>
      </c>
      <c r="L22" s="213">
        <v>373432.17</v>
      </c>
      <c r="M22" s="214">
        <v>697745.74</v>
      </c>
      <c r="N22" s="269">
        <v>636565.17000000004</v>
      </c>
      <c r="O22" s="213">
        <v>373432.17</v>
      </c>
      <c r="P22" s="214">
        <v>697745.74</v>
      </c>
      <c r="Q22" s="269">
        <v>761582.11</v>
      </c>
      <c r="R22" s="213">
        <v>373432.17</v>
      </c>
      <c r="S22" s="214">
        <v>697745.74</v>
      </c>
      <c r="T22" s="269">
        <v>837590.33</v>
      </c>
      <c r="U22" s="213">
        <v>373432.17</v>
      </c>
      <c r="V22" s="214">
        <v>697745.74</v>
      </c>
    </row>
    <row r="23" spans="1:22" ht="18.399999999999999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13492042.470000001</v>
      </c>
      <c r="I23" s="209">
        <v>12728583.199999999</v>
      </c>
      <c r="J23" s="210">
        <v>13240574.68</v>
      </c>
      <c r="K23" s="270">
        <v>13918271.039999999</v>
      </c>
      <c r="L23" s="209">
        <v>12728583.199999999</v>
      </c>
      <c r="M23" s="210">
        <v>13240574.68</v>
      </c>
      <c r="N23" s="270">
        <v>16850796.460000001</v>
      </c>
      <c r="O23" s="209">
        <v>12728583.199999999</v>
      </c>
      <c r="P23" s="210">
        <v>13240574.68</v>
      </c>
      <c r="Q23" s="270">
        <v>16235041.93</v>
      </c>
      <c r="R23" s="209">
        <v>12728583.199999999</v>
      </c>
      <c r="S23" s="210">
        <v>13240574.68</v>
      </c>
      <c r="T23" s="270">
        <v>16945364.879999999</v>
      </c>
      <c r="U23" s="209">
        <v>12728583.199999999</v>
      </c>
      <c r="V23" s="210">
        <v>13240574.68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120919.17</v>
      </c>
      <c r="I24" s="209">
        <v>548784.99</v>
      </c>
      <c r="J24" s="210">
        <v>408005.67</v>
      </c>
      <c r="K24" s="270">
        <v>120919.17</v>
      </c>
      <c r="L24" s="209">
        <v>548784.99</v>
      </c>
      <c r="M24" s="210">
        <v>408005.67</v>
      </c>
      <c r="N24" s="270">
        <v>141763.51</v>
      </c>
      <c r="O24" s="209">
        <v>548784.99</v>
      </c>
      <c r="P24" s="210">
        <v>408005.67</v>
      </c>
      <c r="Q24" s="270">
        <v>189084.38</v>
      </c>
      <c r="R24" s="209">
        <v>548784.99</v>
      </c>
      <c r="S24" s="210">
        <v>408005.67</v>
      </c>
      <c r="T24" s="270">
        <v>164893.26999999999</v>
      </c>
      <c r="U24" s="209">
        <v>548784.99</v>
      </c>
      <c r="V24" s="210">
        <v>408005.67</v>
      </c>
    </row>
    <row r="25" spans="1:22" ht="18.399999999999999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100000</v>
      </c>
      <c r="I25" s="204">
        <v>0</v>
      </c>
      <c r="J25" s="205">
        <v>0</v>
      </c>
      <c r="K25" s="271">
        <v>1241120.8999999999</v>
      </c>
      <c r="L25" s="204">
        <v>0</v>
      </c>
      <c r="M25" s="205">
        <v>0</v>
      </c>
      <c r="N25" s="271">
        <v>168753.21</v>
      </c>
      <c r="O25" s="204">
        <v>0</v>
      </c>
      <c r="P25" s="205">
        <v>0</v>
      </c>
      <c r="Q25" s="271">
        <v>1283589.82</v>
      </c>
      <c r="R25" s="204">
        <v>0</v>
      </c>
      <c r="S25" s="205">
        <v>0</v>
      </c>
      <c r="T25" s="271">
        <v>1074108.1100000001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14433269.530000001</v>
      </c>
      <c r="I26" s="207"/>
      <c r="J26" s="207"/>
      <c r="K26" s="206">
        <f>SUM(K22:K25)</f>
        <v>15955706.109999999</v>
      </c>
      <c r="L26" s="207"/>
      <c r="M26" s="208"/>
      <c r="N26" s="207">
        <f>SUM(N22:N25)</f>
        <v>17797878.350000005</v>
      </c>
      <c r="O26" s="207"/>
      <c r="P26" s="207"/>
      <c r="Q26" s="206">
        <f>SUM(Q22:Q25)</f>
        <v>18469298.239999998</v>
      </c>
      <c r="R26" s="207"/>
      <c r="S26" s="208"/>
      <c r="T26" s="206">
        <f>SUM(T22:T25)</f>
        <v>19021956.589999996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2683530.9300000002</v>
      </c>
      <c r="I27" s="199">
        <v>6001218.2883333303</v>
      </c>
      <c r="J27" s="200">
        <v>5811470.0833333302</v>
      </c>
      <c r="K27" s="272">
        <v>1799481.86</v>
      </c>
      <c r="L27" s="199">
        <v>6001218.2883333303</v>
      </c>
      <c r="M27" s="200">
        <v>5811470.0833333302</v>
      </c>
      <c r="N27" s="272">
        <v>2799011.33</v>
      </c>
      <c r="O27" s="199">
        <v>6001218.2883333303</v>
      </c>
      <c r="P27" s="200">
        <v>5811470.0833333302</v>
      </c>
      <c r="Q27" s="272">
        <v>3715881.18</v>
      </c>
      <c r="R27" s="199">
        <v>6001218.2883333303</v>
      </c>
      <c r="S27" s="200">
        <v>5811470.0833333302</v>
      </c>
      <c r="T27" s="272">
        <v>1666282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0</v>
      </c>
      <c r="I28" s="204">
        <v>0</v>
      </c>
      <c r="J28" s="205">
        <v>0</v>
      </c>
      <c r="K28" s="271">
        <v>0</v>
      </c>
      <c r="L28" s="204">
        <v>0</v>
      </c>
      <c r="M28" s="205">
        <v>0</v>
      </c>
      <c r="N28" s="271">
        <v>0</v>
      </c>
      <c r="O28" s="204">
        <v>0</v>
      </c>
      <c r="P28" s="205">
        <v>0</v>
      </c>
      <c r="Q28" s="271">
        <v>0</v>
      </c>
      <c r="R28" s="204">
        <v>0</v>
      </c>
      <c r="S28" s="205">
        <v>0</v>
      </c>
      <c r="T28" s="271">
        <v>0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17116800.460000001</v>
      </c>
      <c r="I29" s="194"/>
      <c r="J29" s="194"/>
      <c r="K29" s="193">
        <f>SUM(K26:K28)</f>
        <v>17755187.969999999</v>
      </c>
      <c r="L29" s="194"/>
      <c r="M29" s="195"/>
      <c r="N29" s="194">
        <f>SUM(N26:N28)</f>
        <v>20596889.680000007</v>
      </c>
      <c r="O29" s="194"/>
      <c r="P29" s="194"/>
      <c r="Q29" s="193">
        <f>SUM(Q26:Q28)</f>
        <v>22185179.419999998</v>
      </c>
      <c r="R29" s="194"/>
      <c r="S29" s="195"/>
      <c r="T29" s="193">
        <f>SUM(T26:T28)</f>
        <v>20688238.589999996</v>
      </c>
      <c r="U29" s="194"/>
      <c r="V29" s="195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92087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97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11500</v>
      </c>
      <c r="I10" s="213">
        <v>5512664.2599999998</v>
      </c>
      <c r="J10" s="214">
        <v>5512664.2599999998</v>
      </c>
      <c r="K10" s="269">
        <v>6000</v>
      </c>
      <c r="L10" s="213">
        <v>5512664.2599999998</v>
      </c>
      <c r="M10" s="214">
        <v>5512664.2599999998</v>
      </c>
      <c r="N10" s="269">
        <v>301518.55</v>
      </c>
      <c r="O10" s="213">
        <v>5512664.2599999998</v>
      </c>
      <c r="P10" s="214">
        <v>5512664.2599999998</v>
      </c>
      <c r="Q10" s="269">
        <v>4300</v>
      </c>
      <c r="R10" s="213">
        <v>5512664.2599999998</v>
      </c>
      <c r="S10" s="214">
        <v>5512664.2599999998</v>
      </c>
      <c r="T10" s="269">
        <v>1559000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8559697.8699999992</v>
      </c>
      <c r="I11" s="209">
        <v>2726342.74</v>
      </c>
      <c r="J11" s="210">
        <v>2726342.74</v>
      </c>
      <c r="K11" s="270">
        <v>10367523.57</v>
      </c>
      <c r="L11" s="209">
        <v>2726342.74</v>
      </c>
      <c r="M11" s="210">
        <v>2726342.74</v>
      </c>
      <c r="N11" s="270">
        <v>13072993.189999999</v>
      </c>
      <c r="O11" s="209">
        <v>2726342.74</v>
      </c>
      <c r="P11" s="210">
        <v>2726342.74</v>
      </c>
      <c r="Q11" s="270">
        <v>16233292.41</v>
      </c>
      <c r="R11" s="209">
        <v>2726342.74</v>
      </c>
      <c r="S11" s="210">
        <v>2726342.74</v>
      </c>
      <c r="T11" s="270">
        <v>13902228.34</v>
      </c>
      <c r="U11" s="209">
        <v>2726342.74</v>
      </c>
      <c r="V11" s="210">
        <v>2726342.74</v>
      </c>
    </row>
    <row r="12" spans="1:24" ht="18.399999999999999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45538</v>
      </c>
      <c r="I12" s="209">
        <v>4264832.04</v>
      </c>
      <c r="J12" s="210">
        <v>4264832.04</v>
      </c>
      <c r="K12" s="270">
        <v>55111.07</v>
      </c>
      <c r="L12" s="209">
        <v>4264832.04</v>
      </c>
      <c r="M12" s="210">
        <v>4264832.04</v>
      </c>
      <c r="N12" s="270">
        <v>55111.07</v>
      </c>
      <c r="O12" s="209">
        <v>4264832.04</v>
      </c>
      <c r="P12" s="210">
        <v>4264832.04</v>
      </c>
      <c r="Q12" s="270">
        <v>153111.07</v>
      </c>
      <c r="R12" s="209">
        <v>4264832.04</v>
      </c>
      <c r="S12" s="210">
        <v>4264832.04</v>
      </c>
      <c r="T12" s="270">
        <v>255111.08</v>
      </c>
      <c r="U12" s="209">
        <v>4264832.04</v>
      </c>
      <c r="V12" s="210">
        <v>4264832.04</v>
      </c>
    </row>
    <row r="13" spans="1:24" ht="18.399999999999999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399999999999999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8616735.8699999992</v>
      </c>
      <c r="I15" s="207"/>
      <c r="J15" s="208"/>
      <c r="K15" s="207">
        <f>SUM(K10:K14)</f>
        <v>10428634.640000001</v>
      </c>
      <c r="L15" s="207"/>
      <c r="M15" s="207"/>
      <c r="N15" s="206">
        <f>SUM(N10:N14)</f>
        <v>13429622.810000001</v>
      </c>
      <c r="O15" s="207"/>
      <c r="P15" s="208"/>
      <c r="Q15" s="207">
        <f>SUM(Q10:Q14)</f>
        <v>16390703.48</v>
      </c>
      <c r="R15" s="207"/>
      <c r="S15" s="208"/>
      <c r="T15" s="207">
        <f>SUM(T10:T14)</f>
        <v>15716339.42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1741027.03</v>
      </c>
      <c r="I16" s="199">
        <v>1521059.02</v>
      </c>
      <c r="J16" s="200">
        <v>2351270.66</v>
      </c>
      <c r="K16" s="272">
        <v>4675957.88</v>
      </c>
      <c r="L16" s="199">
        <v>1659060.83</v>
      </c>
      <c r="M16" s="200">
        <v>1521059.02</v>
      </c>
      <c r="N16" s="272">
        <v>2935489.87</v>
      </c>
      <c r="O16" s="199">
        <v>2230351.92</v>
      </c>
      <c r="P16" s="200">
        <v>1659060.83</v>
      </c>
      <c r="Q16" s="272">
        <v>989980.55</v>
      </c>
      <c r="R16" s="199">
        <v>2351270.66</v>
      </c>
      <c r="S16" s="200">
        <v>2230351.92</v>
      </c>
      <c r="T16" s="272">
        <v>6138947.7800000003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1471231</v>
      </c>
      <c r="I17" s="204">
        <v>1192323.53</v>
      </c>
      <c r="J17" s="205">
        <v>824300.6</v>
      </c>
      <c r="K17" s="271">
        <v>1431642.74</v>
      </c>
      <c r="L17" s="204">
        <v>4295659.8600000003</v>
      </c>
      <c r="M17" s="205">
        <v>1192323.53</v>
      </c>
      <c r="N17" s="271">
        <v>2744222.9</v>
      </c>
      <c r="O17" s="204">
        <v>1045347.08</v>
      </c>
      <c r="P17" s="205">
        <v>4295659.8600000003</v>
      </c>
      <c r="Q17" s="271">
        <v>2398694.4900000002</v>
      </c>
      <c r="R17" s="204">
        <v>824300.6</v>
      </c>
      <c r="S17" s="205">
        <v>1045347.08</v>
      </c>
      <c r="T17" s="271">
        <v>2183936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11828993.899999999</v>
      </c>
      <c r="I18" s="194"/>
      <c r="J18" s="195"/>
      <c r="K18" s="194">
        <f>SUM(K15:K17)</f>
        <v>16536235.26</v>
      </c>
      <c r="L18" s="194"/>
      <c r="M18" s="194"/>
      <c r="N18" s="193">
        <f>SUM(N15:N17)</f>
        <v>19109335.579999998</v>
      </c>
      <c r="O18" s="194"/>
      <c r="P18" s="195"/>
      <c r="Q18" s="193">
        <f>SUM(Q15:Q17)</f>
        <v>19779378.520000003</v>
      </c>
      <c r="R18" s="194"/>
      <c r="S18" s="195"/>
      <c r="T18" s="193">
        <f>SUM(T15:T17)</f>
        <v>24039223.199999999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1947628.75</v>
      </c>
      <c r="I22" s="213">
        <v>373432.17</v>
      </c>
      <c r="J22" s="214">
        <v>697745.74</v>
      </c>
      <c r="K22" s="269">
        <v>2441238.8199999998</v>
      </c>
      <c r="L22" s="213">
        <v>365967.42</v>
      </c>
      <c r="M22" s="214">
        <v>373432.17</v>
      </c>
      <c r="N22" s="269">
        <v>958467</v>
      </c>
      <c r="O22" s="213">
        <v>414709.37</v>
      </c>
      <c r="P22" s="214">
        <v>365967.42</v>
      </c>
      <c r="Q22" s="269">
        <v>3760845.56</v>
      </c>
      <c r="R22" s="213">
        <v>697745.74</v>
      </c>
      <c r="S22" s="214">
        <v>414709.37</v>
      </c>
      <c r="T22" s="269">
        <v>3277729</v>
      </c>
      <c r="U22" s="213">
        <v>557211.56000000006</v>
      </c>
      <c r="V22" s="214">
        <v>577850.16</v>
      </c>
    </row>
    <row r="23" spans="1:22" ht="18.399999999999999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777607.5</v>
      </c>
      <c r="I23" s="209">
        <v>12728583.199999999</v>
      </c>
      <c r="J23" s="210">
        <v>13240574.68</v>
      </c>
      <c r="K23" s="270">
        <v>603900.92000000004</v>
      </c>
      <c r="L23" s="209">
        <v>12120371.99</v>
      </c>
      <c r="M23" s="210">
        <v>12728583.199999999</v>
      </c>
      <c r="N23" s="270">
        <v>1924997.03</v>
      </c>
      <c r="O23" s="209">
        <v>12941517.73</v>
      </c>
      <c r="P23" s="210">
        <v>12120371.99</v>
      </c>
      <c r="Q23" s="270">
        <v>1421563.33</v>
      </c>
      <c r="R23" s="209">
        <v>13240574.68</v>
      </c>
      <c r="S23" s="210">
        <v>12941517.73</v>
      </c>
      <c r="T23" s="270">
        <v>2082936</v>
      </c>
      <c r="U23" s="209">
        <v>13289626.9983333</v>
      </c>
      <c r="V23" s="210">
        <v>13396094.2633333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5966181.9000000004</v>
      </c>
      <c r="I24" s="209">
        <v>548784.99</v>
      </c>
      <c r="J24" s="210">
        <v>408005.67</v>
      </c>
      <c r="K24" s="270">
        <v>6991092.6299999999</v>
      </c>
      <c r="L24" s="209">
        <v>536819.05000000005</v>
      </c>
      <c r="M24" s="210">
        <v>548784.99</v>
      </c>
      <c r="N24" s="270">
        <v>7783217.6799999997</v>
      </c>
      <c r="O24" s="209">
        <v>344975.81</v>
      </c>
      <c r="P24" s="210">
        <v>536819.05000000005</v>
      </c>
      <c r="Q24" s="270">
        <v>9202222.3399999999</v>
      </c>
      <c r="R24" s="209">
        <v>408005.67</v>
      </c>
      <c r="S24" s="210">
        <v>344975.81</v>
      </c>
      <c r="T24" s="270">
        <v>11192926.42</v>
      </c>
      <c r="U24" s="209">
        <v>128208.38666666699</v>
      </c>
      <c r="V24" s="210">
        <v>26303.796666666702</v>
      </c>
    </row>
    <row r="25" spans="1:22" ht="18.399999999999999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8691418.1500000004</v>
      </c>
      <c r="I26" s="207"/>
      <c r="J26" s="207"/>
      <c r="K26" s="206">
        <f>SUM(K22:K25)</f>
        <v>10036232.369999999</v>
      </c>
      <c r="L26" s="207"/>
      <c r="M26" s="208"/>
      <c r="N26" s="207">
        <f>SUM(N22:N25)</f>
        <v>10666681.710000001</v>
      </c>
      <c r="O26" s="207"/>
      <c r="P26" s="207"/>
      <c r="Q26" s="206">
        <f>SUM(Q22:Q25)</f>
        <v>14384631.23</v>
      </c>
      <c r="R26" s="207"/>
      <c r="S26" s="208"/>
      <c r="T26" s="206">
        <f>SUM(T22:T25)</f>
        <v>16553591.42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1645927.28</v>
      </c>
      <c r="I27" s="199"/>
      <c r="J27" s="200"/>
      <c r="K27" s="272">
        <v>3956725.91</v>
      </c>
      <c r="L27" s="199">
        <v>10122961.629999999</v>
      </c>
      <c r="M27" s="200">
        <v>6628334.5600000005</v>
      </c>
      <c r="N27" s="272">
        <v>3586191.6</v>
      </c>
      <c r="O27" s="199">
        <v>6248838.1500000004</v>
      </c>
      <c r="P27" s="200">
        <v>10122961.629999999</v>
      </c>
      <c r="Q27" s="272">
        <v>1938270.96</v>
      </c>
      <c r="R27" s="199">
        <v>6834216</v>
      </c>
      <c r="S27" s="200">
        <v>6248838.1500000004</v>
      </c>
      <c r="T27" s="272">
        <v>4092174.58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1491648.47</v>
      </c>
      <c r="I28" s="204">
        <v>0</v>
      </c>
      <c r="J28" s="205">
        <v>0</v>
      </c>
      <c r="K28" s="271">
        <v>2543276.98</v>
      </c>
      <c r="L28" s="204">
        <v>0</v>
      </c>
      <c r="M28" s="205">
        <v>0</v>
      </c>
      <c r="N28" s="271">
        <v>4856462.2699999996</v>
      </c>
      <c r="O28" s="204">
        <v>0</v>
      </c>
      <c r="P28" s="205">
        <v>0</v>
      </c>
      <c r="Q28" s="271">
        <v>3456476.33</v>
      </c>
      <c r="R28" s="204">
        <v>0</v>
      </c>
      <c r="S28" s="205">
        <v>0</v>
      </c>
      <c r="T28" s="271">
        <v>3393457.2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11828993.9</v>
      </c>
      <c r="I29" s="194"/>
      <c r="J29" s="194"/>
      <c r="K29" s="193">
        <f>SUM(K26:K28)</f>
        <v>16536235.26</v>
      </c>
      <c r="L29" s="194"/>
      <c r="M29" s="195"/>
      <c r="N29" s="194">
        <f>SUM(N26:N28)</f>
        <v>19109335.579999998</v>
      </c>
      <c r="O29" s="194"/>
      <c r="P29" s="194"/>
      <c r="Q29" s="193">
        <f>SUM(Q26:Q28)</f>
        <v>19779378.520000003</v>
      </c>
      <c r="R29" s="194"/>
      <c r="S29" s="195"/>
      <c r="T29" s="193">
        <f>SUM(T26:T28)</f>
        <v>24039223.199999999</v>
      </c>
      <c r="U29" s="194"/>
      <c r="V29" s="195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38" t="s">
        <v>69</v>
      </c>
      <c r="F5" s="239"/>
      <c r="G5" s="239"/>
      <c r="H5" s="239"/>
      <c r="I5" s="239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1257675.26</v>
      </c>
      <c r="F8" s="273">
        <v>422160.78</v>
      </c>
      <c r="G8" s="273">
        <v>1703431.89</v>
      </c>
      <c r="H8" s="273">
        <v>1882644.67</v>
      </c>
      <c r="I8" s="273">
        <v>236110.96</v>
      </c>
    </row>
    <row r="9" spans="1:10" ht="30" customHeight="1">
      <c r="A9" s="229" t="s">
        <v>18</v>
      </c>
      <c r="B9" s="230"/>
      <c r="C9" s="230"/>
      <c r="D9" s="231"/>
      <c r="E9" s="273">
        <v>4254349.53</v>
      </c>
      <c r="F9" s="273">
        <v>5004379.32</v>
      </c>
      <c r="G9" s="273">
        <v>4911354.6399999997</v>
      </c>
      <c r="H9" s="273">
        <v>6039853.54</v>
      </c>
      <c r="I9" s="273">
        <v>5699212.1500000004</v>
      </c>
    </row>
    <row r="10" spans="1:10" ht="30" customHeight="1">
      <c r="A10" s="229" t="s">
        <v>19</v>
      </c>
      <c r="B10" s="230"/>
      <c r="C10" s="230"/>
      <c r="D10" s="231"/>
      <c r="E10" s="273">
        <v>2023989.8</v>
      </c>
      <c r="F10" s="273">
        <v>2318886.3199999998</v>
      </c>
      <c r="G10" s="273">
        <v>2419527.13</v>
      </c>
      <c r="H10" s="273">
        <v>2653173.89</v>
      </c>
      <c r="I10" s="273">
        <v>2472069.2999999998</v>
      </c>
    </row>
    <row r="11" spans="1:10" ht="30" customHeight="1">
      <c r="A11" s="229" t="s">
        <v>20</v>
      </c>
      <c r="B11" s="230"/>
      <c r="C11" s="230"/>
      <c r="D11" s="231"/>
      <c r="E11" s="273">
        <v>1315145.18</v>
      </c>
      <c r="F11" s="273">
        <v>1365875.61</v>
      </c>
      <c r="G11" s="273">
        <v>1486577.78</v>
      </c>
      <c r="H11" s="273">
        <v>1704801.77</v>
      </c>
      <c r="I11" s="273">
        <v>1989852.51</v>
      </c>
    </row>
    <row r="12" spans="1:10" ht="30" customHeight="1">
      <c r="A12" s="229" t="s">
        <v>28</v>
      </c>
      <c r="B12" s="230"/>
      <c r="C12" s="230"/>
      <c r="D12" s="231"/>
      <c r="E12" s="273">
        <v>25652.28</v>
      </c>
      <c r="F12" s="273">
        <v>25925.19</v>
      </c>
      <c r="G12" s="273">
        <v>30371.55</v>
      </c>
      <c r="H12" s="273">
        <v>39449.01</v>
      </c>
      <c r="I12" s="273">
        <v>33593.14</v>
      </c>
    </row>
    <row r="13" spans="1:10" ht="30" customHeight="1">
      <c r="A13" s="229" t="s">
        <v>21</v>
      </c>
      <c r="B13" s="230"/>
      <c r="C13" s="230"/>
      <c r="D13" s="231"/>
      <c r="E13" s="273">
        <v>72033.460000000006</v>
      </c>
      <c r="F13" s="273">
        <v>69402.05</v>
      </c>
      <c r="G13" s="273">
        <v>66337.98</v>
      </c>
      <c r="H13" s="273">
        <v>57231.14</v>
      </c>
      <c r="I13" s="273">
        <v>65438.86</v>
      </c>
    </row>
    <row r="14" spans="1:10" ht="30" customHeight="1">
      <c r="A14" s="229" t="s">
        <v>22</v>
      </c>
      <c r="B14" s="230"/>
      <c r="C14" s="230"/>
      <c r="D14" s="231"/>
      <c r="E14" s="273">
        <v>802800.07</v>
      </c>
      <c r="F14" s="273">
        <v>900190.91</v>
      </c>
      <c r="G14" s="273">
        <v>1088808.8799999999</v>
      </c>
      <c r="H14" s="273">
        <v>1100750.1100000001</v>
      </c>
      <c r="I14" s="273">
        <v>1090825.03</v>
      </c>
    </row>
    <row r="15" spans="1:10" ht="30" customHeight="1">
      <c r="A15" s="229" t="s">
        <v>23</v>
      </c>
      <c r="B15" s="230"/>
      <c r="C15" s="230"/>
      <c r="D15" s="231"/>
      <c r="E15" s="273">
        <v>1614053.93</v>
      </c>
      <c r="F15" s="273">
        <v>1619378.92</v>
      </c>
      <c r="G15" s="273">
        <v>2000105.4</v>
      </c>
      <c r="H15" s="273">
        <v>2078194.24</v>
      </c>
      <c r="I15" s="273">
        <v>2467122.08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269015.12</v>
      </c>
      <c r="F17" s="273">
        <v>246853.41</v>
      </c>
      <c r="G17" s="273">
        <v>265565.44</v>
      </c>
      <c r="H17" s="273">
        <v>276086.93</v>
      </c>
      <c r="I17" s="273">
        <v>272614.3</v>
      </c>
    </row>
    <row r="18" spans="1:9" ht="30" customHeight="1">
      <c r="A18" s="229" t="s">
        <v>24</v>
      </c>
      <c r="B18" s="230"/>
      <c r="C18" s="230"/>
      <c r="D18" s="231"/>
      <c r="E18" s="273">
        <v>1717736.4</v>
      </c>
      <c r="F18" s="273">
        <v>1950318.69</v>
      </c>
      <c r="G18" s="273">
        <v>1950057.32</v>
      </c>
      <c r="H18" s="273">
        <v>2099244.56</v>
      </c>
      <c r="I18" s="273">
        <v>2393714.79</v>
      </c>
    </row>
    <row r="19" spans="1:9" ht="30" customHeight="1">
      <c r="A19" s="232" t="s">
        <v>25</v>
      </c>
      <c r="B19" s="233"/>
      <c r="C19" s="233"/>
      <c r="D19" s="234"/>
      <c r="E19" s="273">
        <v>1891573.31</v>
      </c>
      <c r="F19" s="273">
        <v>1961581.75</v>
      </c>
      <c r="G19" s="273">
        <v>1947143.47</v>
      </c>
      <c r="H19" s="273">
        <v>1946296.51</v>
      </c>
      <c r="I19" s="273">
        <v>1962644.91</v>
      </c>
    </row>
    <row r="20" spans="1:9" ht="30" customHeight="1">
      <c r="A20" s="229" t="s">
        <v>26</v>
      </c>
      <c r="B20" s="230"/>
      <c r="C20" s="230"/>
      <c r="D20" s="231"/>
      <c r="E20" s="273">
        <v>95153.25</v>
      </c>
      <c r="F20" s="273">
        <v>101225.32</v>
      </c>
      <c r="G20" s="273">
        <v>110197.98</v>
      </c>
      <c r="H20" s="273">
        <v>112154.06</v>
      </c>
      <c r="I20" s="273">
        <v>115181.34</v>
      </c>
    </row>
    <row r="21" spans="1:9" ht="30" customHeight="1">
      <c r="A21" s="235" t="s">
        <v>27</v>
      </c>
      <c r="B21" s="236"/>
      <c r="C21" s="236"/>
      <c r="D21" s="237"/>
      <c r="E21" s="273">
        <v>49095.839999999997</v>
      </c>
      <c r="F21" s="273">
        <v>52787.839999999997</v>
      </c>
      <c r="G21" s="273">
        <v>72583.850000000006</v>
      </c>
      <c r="H21" s="273">
        <v>126882.7</v>
      </c>
      <c r="I21" s="273">
        <v>124511.41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14449449.189999999</v>
      </c>
      <c r="F8" s="273">
        <v>15824043.1</v>
      </c>
      <c r="G8" s="273">
        <v>18183727.210000001</v>
      </c>
      <c r="H8" s="273">
        <v>20112376.73</v>
      </c>
      <c r="I8" s="273">
        <v>17599676.829999998</v>
      </c>
    </row>
    <row r="9" spans="1:10" ht="30" customHeight="1">
      <c r="A9" s="229" t="s">
        <v>18</v>
      </c>
      <c r="B9" s="230"/>
      <c r="C9" s="230"/>
      <c r="D9" s="231"/>
      <c r="E9" s="273">
        <v>409944.56</v>
      </c>
      <c r="F9" s="273">
        <v>289371.71000000002</v>
      </c>
      <c r="G9" s="273">
        <v>299669.95</v>
      </c>
      <c r="H9" s="273">
        <v>283333.90999999997</v>
      </c>
      <c r="I9" s="273">
        <v>610554.56999999995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181196.02</v>
      </c>
      <c r="F11" s="273">
        <v>67909.960000000006</v>
      </c>
      <c r="G11" s="273">
        <v>68394.16</v>
      </c>
      <c r="H11" s="273">
        <v>67764.05</v>
      </c>
      <c r="I11" s="273">
        <v>117633.34</v>
      </c>
    </row>
    <row r="12" spans="1:10" ht="30" customHeight="1">
      <c r="A12" s="229" t="s">
        <v>28</v>
      </c>
      <c r="B12" s="230"/>
      <c r="C12" s="230"/>
      <c r="D12" s="231"/>
      <c r="E12" s="273">
        <v>244369.17</v>
      </c>
      <c r="F12" s="273">
        <v>244369.17</v>
      </c>
      <c r="G12" s="273">
        <v>250339.34</v>
      </c>
      <c r="H12" s="273">
        <v>248630.78</v>
      </c>
      <c r="I12" s="273">
        <v>252909.77</v>
      </c>
    </row>
    <row r="13" spans="1:10" ht="30" customHeight="1">
      <c r="A13" s="229" t="s">
        <v>21</v>
      </c>
      <c r="B13" s="230"/>
      <c r="C13" s="230"/>
      <c r="D13" s="231"/>
      <c r="E13" s="273">
        <v>225160</v>
      </c>
      <c r="F13" s="273">
        <v>245660</v>
      </c>
      <c r="G13" s="273">
        <v>241160</v>
      </c>
      <c r="H13" s="273">
        <v>243660</v>
      </c>
      <c r="I13" s="273">
        <v>278160</v>
      </c>
    </row>
    <row r="14" spans="1:10" ht="30" customHeight="1">
      <c r="A14" s="229" t="s">
        <v>22</v>
      </c>
      <c r="B14" s="230"/>
      <c r="C14" s="230"/>
      <c r="D14" s="231"/>
      <c r="E14" s="273">
        <v>386648.19</v>
      </c>
      <c r="F14" s="273">
        <v>403237.99</v>
      </c>
      <c r="G14" s="273">
        <v>441853.55</v>
      </c>
      <c r="H14" s="273">
        <v>465573.64</v>
      </c>
      <c r="I14" s="273">
        <v>508521</v>
      </c>
    </row>
    <row r="15" spans="1:10" ht="30" customHeight="1">
      <c r="A15" s="229" t="s">
        <v>23</v>
      </c>
      <c r="B15" s="230"/>
      <c r="C15" s="230"/>
      <c r="D15" s="231"/>
      <c r="E15" s="273">
        <v>613118.93999999994</v>
      </c>
      <c r="F15" s="273">
        <v>322441.31</v>
      </c>
      <c r="G15" s="273">
        <v>272073.65000000002</v>
      </c>
      <c r="H15" s="273">
        <v>365017.21</v>
      </c>
      <c r="I15" s="273">
        <v>660155.89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254660.64</v>
      </c>
      <c r="F18" s="273">
        <v>90992.19</v>
      </c>
      <c r="G18" s="273">
        <v>103688.19</v>
      </c>
      <c r="H18" s="273">
        <v>91392.19</v>
      </c>
      <c r="I18" s="273">
        <v>436392.19</v>
      </c>
    </row>
    <row r="19" spans="1:9" ht="30" customHeight="1">
      <c r="A19" s="232" t="s">
        <v>25</v>
      </c>
      <c r="B19" s="233"/>
      <c r="C19" s="233"/>
      <c r="D19" s="234"/>
      <c r="E19" s="273">
        <v>236047.67</v>
      </c>
      <c r="F19" s="273">
        <v>59685</v>
      </c>
      <c r="G19" s="273">
        <v>99185</v>
      </c>
      <c r="H19" s="273">
        <v>126785</v>
      </c>
      <c r="I19" s="273">
        <v>127085</v>
      </c>
    </row>
    <row r="20" spans="1:9" ht="30" customHeight="1">
      <c r="A20" s="229" t="s">
        <v>26</v>
      </c>
      <c r="B20" s="230"/>
      <c r="C20" s="230"/>
      <c r="D20" s="231"/>
      <c r="E20" s="273">
        <v>28000</v>
      </c>
      <c r="F20" s="273">
        <v>28000</v>
      </c>
      <c r="G20" s="273">
        <v>24500</v>
      </c>
      <c r="H20" s="273">
        <v>24500</v>
      </c>
      <c r="I20" s="273">
        <v>24500</v>
      </c>
    </row>
    <row r="21" spans="1:9" ht="30" customHeight="1">
      <c r="A21" s="235" t="s">
        <v>27</v>
      </c>
      <c r="B21" s="236"/>
      <c r="C21" s="236"/>
      <c r="D21" s="237"/>
      <c r="E21" s="273">
        <v>4650</v>
      </c>
      <c r="F21" s="273">
        <v>4650</v>
      </c>
      <c r="G21" s="273">
        <v>4650</v>
      </c>
      <c r="H21" s="273">
        <v>4650</v>
      </c>
      <c r="I21" s="273">
        <v>4650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3067291.11</v>
      </c>
      <c r="F8" s="273">
        <v>5724900.6200000001</v>
      </c>
      <c r="G8" s="273">
        <v>5674269.0300000003</v>
      </c>
      <c r="H8" s="273">
        <v>3388019.37</v>
      </c>
      <c r="I8" s="273">
        <v>7929828.5899999999</v>
      </c>
    </row>
    <row r="9" spans="1:10" ht="30" customHeight="1">
      <c r="A9" s="229" t="s">
        <v>18</v>
      </c>
      <c r="B9" s="230"/>
      <c r="C9" s="230"/>
      <c r="D9" s="231"/>
      <c r="E9" s="273">
        <v>456575</v>
      </c>
      <c r="F9" s="273">
        <v>713300</v>
      </c>
      <c r="G9" s="273">
        <v>758500</v>
      </c>
      <c r="H9" s="273">
        <v>788500</v>
      </c>
      <c r="I9" s="273">
        <v>1065700</v>
      </c>
    </row>
    <row r="10" spans="1:10" ht="30" customHeight="1">
      <c r="A10" s="229" t="s">
        <v>19</v>
      </c>
      <c r="B10" s="230"/>
      <c r="C10" s="230"/>
      <c r="D10" s="231"/>
      <c r="E10" s="273">
        <v>18000</v>
      </c>
      <c r="F10" s="273">
        <v>18000</v>
      </c>
      <c r="G10" s="273">
        <v>18000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3873171.15</v>
      </c>
      <c r="F11" s="273">
        <v>5653173.5700000003</v>
      </c>
      <c r="G11" s="273">
        <v>6602423.1900000004</v>
      </c>
      <c r="H11" s="273">
        <v>8769703.2899999991</v>
      </c>
      <c r="I11" s="273">
        <v>3615700</v>
      </c>
    </row>
    <row r="12" spans="1:10" ht="30" customHeight="1">
      <c r="A12" s="229" t="s">
        <v>28</v>
      </c>
      <c r="B12" s="230"/>
      <c r="C12" s="230"/>
      <c r="D12" s="231"/>
      <c r="E12" s="273">
        <v>20000</v>
      </c>
      <c r="F12" s="273">
        <v>0</v>
      </c>
      <c r="G12" s="273">
        <v>20000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54716</v>
      </c>
      <c r="I13" s="273">
        <v>54716</v>
      </c>
    </row>
    <row r="14" spans="1:10" ht="30" customHeight="1">
      <c r="A14" s="229" t="s">
        <v>22</v>
      </c>
      <c r="B14" s="230"/>
      <c r="C14" s="230"/>
      <c r="D14" s="231"/>
      <c r="E14" s="273">
        <v>308000</v>
      </c>
      <c r="F14" s="273">
        <v>273000</v>
      </c>
      <c r="G14" s="273">
        <v>1430000</v>
      </c>
      <c r="H14" s="273">
        <v>2905000</v>
      </c>
      <c r="I14" s="273">
        <v>6255604.79</v>
      </c>
    </row>
    <row r="15" spans="1:10" ht="30" customHeight="1">
      <c r="A15" s="229" t="s">
        <v>23</v>
      </c>
      <c r="B15" s="230"/>
      <c r="C15" s="230"/>
      <c r="D15" s="231"/>
      <c r="E15" s="273">
        <v>2795976.72</v>
      </c>
      <c r="F15" s="273">
        <v>2559100</v>
      </c>
      <c r="G15" s="273">
        <v>2888370</v>
      </c>
      <c r="H15" s="273">
        <v>1984159</v>
      </c>
      <c r="I15" s="273">
        <v>1927186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282500</v>
      </c>
      <c r="F17" s="273">
        <v>373500</v>
      </c>
      <c r="G17" s="273">
        <v>396718.55</v>
      </c>
      <c r="H17" s="273">
        <v>354300</v>
      </c>
      <c r="I17" s="273">
        <v>358500</v>
      </c>
    </row>
    <row r="18" spans="1:9" ht="30" customHeight="1">
      <c r="A18" s="229" t="s">
        <v>24</v>
      </c>
      <c r="B18" s="230"/>
      <c r="C18" s="230"/>
      <c r="D18" s="231"/>
      <c r="E18" s="273">
        <v>119550</v>
      </c>
      <c r="F18" s="273">
        <v>38550</v>
      </c>
      <c r="G18" s="273">
        <v>1182500</v>
      </c>
      <c r="H18" s="273">
        <v>1185000</v>
      </c>
      <c r="I18" s="273">
        <v>1625000</v>
      </c>
    </row>
    <row r="19" spans="1:9" ht="30" customHeight="1">
      <c r="A19" s="232" t="s">
        <v>25</v>
      </c>
      <c r="B19" s="233"/>
      <c r="C19" s="233"/>
      <c r="D19" s="234"/>
      <c r="E19" s="273">
        <v>87963</v>
      </c>
      <c r="F19" s="273">
        <v>112611.07</v>
      </c>
      <c r="G19" s="273">
        <v>122111.07</v>
      </c>
      <c r="H19" s="273">
        <v>230111.07</v>
      </c>
      <c r="I19" s="273">
        <v>608751.07999999996</v>
      </c>
    </row>
    <row r="20" spans="1:9" ht="30" customHeight="1">
      <c r="A20" s="229" t="s">
        <v>26</v>
      </c>
      <c r="B20" s="230"/>
      <c r="C20" s="230"/>
      <c r="D20" s="231"/>
      <c r="E20" s="273">
        <v>645000</v>
      </c>
      <c r="F20" s="273">
        <v>664000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10000</v>
      </c>
      <c r="F21" s="273">
        <v>23400</v>
      </c>
      <c r="G21" s="273">
        <v>11000</v>
      </c>
      <c r="H21" s="273">
        <v>119214.12</v>
      </c>
      <c r="I21" s="273">
        <v>205181.55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Commune De Mettet</v>
      </c>
      <c r="F1" s="165"/>
      <c r="G1" s="165"/>
      <c r="H1" s="165"/>
      <c r="I1" s="98" t="str">
        <f>Coordonnées!$U$1</f>
        <v>Code INS</v>
      </c>
      <c r="J1" s="135">
        <f>Coordonnées!$V$1</f>
        <v>92087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2090172.22</v>
      </c>
      <c r="F8" s="273">
        <v>3371018.8</v>
      </c>
      <c r="G8" s="273">
        <v>4856462.2699999996</v>
      </c>
      <c r="H8" s="273">
        <v>3456476.33</v>
      </c>
      <c r="I8" s="273">
        <v>3393457.2</v>
      </c>
    </row>
    <row r="9" spans="1:10" ht="30" customHeight="1">
      <c r="A9" s="229" t="s">
        <v>18</v>
      </c>
      <c r="B9" s="230"/>
      <c r="C9" s="230"/>
      <c r="D9" s="231"/>
      <c r="E9" s="273">
        <v>1191107.5</v>
      </c>
      <c r="F9" s="273">
        <v>1317200.92</v>
      </c>
      <c r="G9" s="273">
        <v>2683497.0299999998</v>
      </c>
      <c r="H9" s="273">
        <v>2195000</v>
      </c>
      <c r="I9" s="273">
        <v>2970136</v>
      </c>
    </row>
    <row r="10" spans="1:10" ht="30" customHeight="1">
      <c r="A10" s="229" t="s">
        <v>19</v>
      </c>
      <c r="B10" s="230"/>
      <c r="C10" s="230"/>
      <c r="D10" s="231"/>
      <c r="E10" s="273">
        <v>18000</v>
      </c>
      <c r="F10" s="273">
        <v>18000</v>
      </c>
      <c r="G10" s="273">
        <v>18000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3105862.67</v>
      </c>
      <c r="F11" s="273">
        <v>4493128.5599999996</v>
      </c>
      <c r="G11" s="273">
        <v>4041003.61</v>
      </c>
      <c r="H11" s="273">
        <v>6219847.04</v>
      </c>
      <c r="I11" s="273">
        <v>3235700</v>
      </c>
    </row>
    <row r="12" spans="1:10" ht="30" customHeight="1">
      <c r="A12" s="229" t="s">
        <v>28</v>
      </c>
      <c r="B12" s="230"/>
      <c r="C12" s="230"/>
      <c r="D12" s="231"/>
      <c r="E12" s="273">
        <v>20000</v>
      </c>
      <c r="F12" s="273">
        <v>0</v>
      </c>
      <c r="G12" s="273">
        <v>20000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268000</v>
      </c>
      <c r="F14" s="273">
        <v>273000</v>
      </c>
      <c r="G14" s="273">
        <v>1030000</v>
      </c>
      <c r="H14" s="273">
        <v>2905000</v>
      </c>
      <c r="I14" s="273">
        <v>6253636.79</v>
      </c>
    </row>
    <row r="15" spans="1:10" ht="30" customHeight="1">
      <c r="A15" s="229" t="s">
        <v>23</v>
      </c>
      <c r="B15" s="230"/>
      <c r="C15" s="230"/>
      <c r="D15" s="231"/>
      <c r="E15" s="273">
        <v>2362911.23</v>
      </c>
      <c r="F15" s="273">
        <v>2559100</v>
      </c>
      <c r="G15" s="273">
        <v>1163370</v>
      </c>
      <c r="H15" s="273">
        <v>1176159</v>
      </c>
      <c r="I15" s="273">
        <v>1448186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275000</v>
      </c>
      <c r="F17" s="273">
        <v>373500</v>
      </c>
      <c r="G17" s="273">
        <v>395200</v>
      </c>
      <c r="H17" s="273">
        <v>354300</v>
      </c>
      <c r="I17" s="273">
        <v>208500</v>
      </c>
    </row>
    <row r="18" spans="1:9" ht="30" customHeight="1">
      <c r="A18" s="229" t="s">
        <v>24</v>
      </c>
      <c r="B18" s="230"/>
      <c r="C18" s="230"/>
      <c r="D18" s="231"/>
      <c r="E18" s="273">
        <v>117050</v>
      </c>
      <c r="F18" s="273">
        <v>38550</v>
      </c>
      <c r="G18" s="273">
        <v>1182500</v>
      </c>
      <c r="H18" s="273">
        <v>1185000</v>
      </c>
      <c r="I18" s="273">
        <v>1625000</v>
      </c>
    </row>
    <row r="19" spans="1:9" ht="30" customHeight="1">
      <c r="A19" s="232" t="s">
        <v>25</v>
      </c>
      <c r="B19" s="233"/>
      <c r="C19" s="233"/>
      <c r="D19" s="234"/>
      <c r="E19" s="273">
        <v>79963</v>
      </c>
      <c r="F19" s="273">
        <v>112611.07</v>
      </c>
      <c r="G19" s="273">
        <v>122111.07</v>
      </c>
      <c r="H19" s="273">
        <v>230111.07</v>
      </c>
      <c r="I19" s="273">
        <v>607251.07999999996</v>
      </c>
    </row>
    <row r="20" spans="1:9" ht="30" customHeight="1">
      <c r="A20" s="229" t="s">
        <v>26</v>
      </c>
      <c r="B20" s="230"/>
      <c r="C20" s="230"/>
      <c r="D20" s="231"/>
      <c r="E20" s="273">
        <v>645000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10000</v>
      </c>
      <c r="F21" s="273">
        <v>23400</v>
      </c>
      <c r="G21" s="273">
        <v>11000</v>
      </c>
      <c r="H21" s="273">
        <v>119214.12</v>
      </c>
      <c r="I21" s="273">
        <v>205181.55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92087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Commune De Mettet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92087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Dany Philippot</cp:lastModifiedBy>
  <cp:lastPrinted>2024-12-03T14:33:46Z</cp:lastPrinted>
  <dcterms:created xsi:type="dcterms:W3CDTF">2006-02-10T09:03:57Z</dcterms:created>
  <dcterms:modified xsi:type="dcterms:W3CDTF">2026-03-05T14:57:01Z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